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qq346\Desktop\仕事\blog\ブログ用\DL用資料\"/>
    </mc:Choice>
  </mc:AlternateContent>
  <xr:revisionPtr revIDLastSave="0" documentId="13_ncr:1_{18BD8AC1-5ED8-4C57-B4E7-8B0E62EC1753}" xr6:coauthVersionLast="47" xr6:coauthVersionMax="47" xr10:uidLastSave="{00000000-0000-0000-0000-000000000000}"/>
  <bookViews>
    <workbookView xWindow="2280" yWindow="270" windowWidth="20835" windowHeight="15405" xr2:uid="{00000000-000D-0000-FFFF-FFFF00000000}"/>
  </bookViews>
  <sheets>
    <sheet name="00_サマリー" sheetId="1" r:id="rId1"/>
    <sheet name="01_週次データ" sheetId="2" r:id="rId2"/>
    <sheet name="02_感度分析" sheetId="3" r:id="rId3"/>
    <sheet name="03_ABテストサンプル" sheetId="4" r:id="rId4"/>
    <sheet name="04_LTV・コホート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5" l="1"/>
  <c r="D29" i="5"/>
  <c r="C29" i="5"/>
  <c r="E28" i="5"/>
  <c r="D28" i="5"/>
  <c r="C28" i="5"/>
  <c r="E27" i="5"/>
  <c r="D27" i="5"/>
  <c r="C27" i="5"/>
  <c r="C13" i="3"/>
  <c r="D13" i="3" s="1"/>
  <c r="B8" i="3"/>
  <c r="B7" i="3"/>
  <c r="B6" i="3"/>
  <c r="C14" i="3" s="1"/>
  <c r="D14" i="3" s="1"/>
  <c r="C15" i="3" l="1"/>
  <c r="D15" i="3" s="1"/>
</calcChain>
</file>

<file path=xl/sharedStrings.xml><?xml version="1.0" encoding="utf-8"?>
<sst xmlns="http://schemas.openxmlformats.org/spreadsheetml/2006/main" count="118" uniqueCount="97">
  <si>
    <t>A列</t>
  </si>
  <si>
    <t>B列</t>
  </si>
  <si>
    <t>項目</t>
  </si>
  <si>
    <t>内容</t>
  </si>
  <si>
    <t>想定ビジネス</t>
  </si>
  <si>
    <t>架空ECサイト（単品通販）</t>
  </si>
  <si>
    <t>KGI</t>
  </si>
  <si>
    <t>月間売上1,000万円</t>
  </si>
  <si>
    <t>KPI候補</t>
  </si>
  <si>
    <t>Sessions（セッション数） / CVR（購入率） / AOV（平均購入単価） / LTV</t>
  </si>
  <si>
    <t>分析の軸</t>
  </si>
  <si>
    <t>売上分解と感度分析＋LTV/コホートでKPIのKGI寄与度を確認</t>
  </si>
  <si>
    <t>分析期間</t>
  </si>
  <si>
    <t>2025年4月〜6月（12週分）</t>
  </si>
  <si>
    <t>このテンプレートは、「売上 = セッション数 × CVR × 平均購入単価」の分解と感度分析を使って、どのKPIをどれだけ動かすとKGI（売上）がどれくらい変わりそうかを確認するためのサンプルです。</t>
  </si>
  <si>
    <t>さらに、LTVとコホート分析のミニサンプルで、中長期視点のKGI寄与も確認できます。</t>
  </si>
  <si>
    <t>シート構成：</t>
  </si>
  <si>
    <t>01_週次データ：12週分のサンプルデータ</t>
  </si>
  <si>
    <t>02_感度分析：平均値を使った「KPI→KGI」インパクトの試算</t>
  </si>
  <si>
    <t>03_ABテストサンプル：LP改善の前後比較サンプル</t>
  </si>
  <si>
    <t>04_LTV・コホート：チャネル別LTVと、月次コホート別のLTV推移＋解釈メモ</t>
  </si>
  <si>
    <t>Week（週）</t>
  </si>
  <si>
    <t>Sessions（セッション数）</t>
  </si>
  <si>
    <t>CVR（購入率）</t>
  </si>
  <si>
    <t>AOV（平均購入単価）</t>
  </si>
  <si>
    <t>Revenue（売上）</t>
  </si>
  <si>
    <t>CVs（コンバージョン数）</t>
  </si>
  <si>
    <t>W01</t>
  </si>
  <si>
    <t>W02</t>
  </si>
  <si>
    <t>W03</t>
  </si>
  <si>
    <t>W04</t>
  </si>
  <si>
    <t>W05</t>
  </si>
  <si>
    <t>W06</t>
  </si>
  <si>
    <t>W07</t>
  </si>
  <si>
    <t>W08</t>
  </si>
  <si>
    <t>W09</t>
  </si>
  <si>
    <t>W10</t>
  </si>
  <si>
    <t>W11</t>
  </si>
  <si>
    <t>W12</t>
  </si>
  <si>
    <t>【感度分析】平均値ベースで「KPIをどれだけ動かすと売上がどれくらい変わるか」を試算するシートです。</t>
  </si>
  <si>
    <t>まず、週次データの平均値を取得します。</t>
  </si>
  <si>
    <t>指標</t>
  </si>
  <si>
    <t>平均値（自動計算）</t>
  </si>
  <si>
    <t>次に、それぞれのKPIを動かしたときの売上増加額（ΔRevenue）を計算します。</t>
  </si>
  <si>
    <t>ケース</t>
  </si>
  <si>
    <t>前提（増加量）</t>
  </si>
  <si>
    <t>売上増加額の計算式</t>
  </si>
  <si>
    <t>売上増加額（円）</t>
  </si>
  <si>
    <t>セッションを+1,000増やす</t>
  </si>
  <si>
    <t>+1,000セッション</t>
  </si>
  <si>
    <t>CVRを+0.01上げる</t>
  </si>
  <si>
    <t>+0.01（=1pt）</t>
  </si>
  <si>
    <t>平均単価（AOV）を+100円上げる</t>
  </si>
  <si>
    <t>+100円</t>
  </si>
  <si>
    <t>※上記はあくまで「平均的な週」におけるざっくり試算です。</t>
  </si>
  <si>
    <t>　自社データに置き換えれば、「どのKPIをどれだけ動かすと、どれくらいKGIに効きそうか」を直感的に把握できます。</t>
  </si>
  <si>
    <t>パターン</t>
  </si>
  <si>
    <t>A（現状）</t>
  </si>
  <si>
    <t>B（改善）</t>
  </si>
  <si>
    <t>想定：月間セッション50,000の場合のKGIインパクト試算</t>
  </si>
  <si>
    <t>A相当売上 = 50,000 × 0.02 × 8,000 = 8,000,000円</t>
  </si>
  <si>
    <t>B適用売上 = 50,000 × 0.0235 × 8,000 = 9,400,000円</t>
  </si>
  <si>
    <t>差分 = +1,400,000円 / 月</t>
  </si>
  <si>
    <t>【LTVサンプル】</t>
  </si>
  <si>
    <t>customer_id</t>
  </si>
  <si>
    <t>初回購入月</t>
  </si>
  <si>
    <t>流入チャネル</t>
  </si>
  <si>
    <t>購入回数</t>
  </si>
  <si>
    <t>累計LTV（円）</t>
  </si>
  <si>
    <t>C001</t>
  </si>
  <si>
    <t>2025-01</t>
  </si>
  <si>
    <t>広告A</t>
  </si>
  <si>
    <t>C002</t>
  </si>
  <si>
    <t>C003</t>
  </si>
  <si>
    <t>広告B</t>
  </si>
  <si>
    <t>C004</t>
  </si>
  <si>
    <t>C005</t>
  </si>
  <si>
    <t>オーガニック</t>
  </si>
  <si>
    <t>チャネル別平均LTV（例）</t>
  </si>
  <si>
    <t>チャネル</t>
  </si>
  <si>
    <t>平均LTV（円）</t>
  </si>
  <si>
    <t>（実務ではピボット or PowerQueryで計算）</t>
  </si>
  <si>
    <t>【コホートLTVサンプル】獲得月ごとの「1人あたり累計LTV」の推移イメージです。</t>
  </si>
  <si>
    <t>※数値は、各コホート（月に獲得した顧客）1人あたりの累計売上金額（円）のサンプルです。</t>
  </si>
  <si>
    <t>コホートLTV</t>
  </si>
  <si>
    <t>0ヶ月</t>
  </si>
  <si>
    <t>1ヶ月</t>
  </si>
  <si>
    <t>2ヶ月</t>
  </si>
  <si>
    <t>3ヶ月</t>
  </si>
  <si>
    <t>2025年1月獲得</t>
  </si>
  <si>
    <t>2025年2月獲得</t>
  </si>
  <si>
    <t>2025年3月獲得</t>
  </si>
  <si>
    <t>【コホートLTV倍率（0ヶ月=1.00）】</t>
  </si>
  <si>
    <t>コホート（月）\経過</t>
  </si>
  <si>
    <t>1ヶ月後</t>
  </si>
  <si>
    <t>2ヶ月後</t>
  </si>
  <si>
    <t>3ヶ月後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</si>
</sst>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9E1F2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10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2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workbookViewId="0">
      <selection activeCell="A2" sqref="A2"/>
    </sheetView>
  </sheetViews>
  <sheetFormatPr defaultRowHeight="13.5" x14ac:dyDescent="0.15"/>
  <cols>
    <col min="1" max="1" width="20" customWidth="1"/>
    <col min="2" max="2" width="60" customWidth="1"/>
  </cols>
  <sheetData>
    <row r="1" spans="1:2" x14ac:dyDescent="0.15">
      <c r="A1" s="1" t="s">
        <v>0</v>
      </c>
      <c r="B1" s="1" t="s">
        <v>1</v>
      </c>
    </row>
    <row r="2" spans="1:2" x14ac:dyDescent="0.15">
      <c r="A2" s="2" t="s">
        <v>2</v>
      </c>
      <c r="B2" s="2" t="s">
        <v>3</v>
      </c>
    </row>
    <row r="3" spans="1:2" x14ac:dyDescent="0.15">
      <c r="A3" s="2" t="s">
        <v>4</v>
      </c>
      <c r="B3" s="2" t="s">
        <v>5</v>
      </c>
    </row>
    <row r="4" spans="1:2" x14ac:dyDescent="0.15">
      <c r="A4" s="2" t="s">
        <v>6</v>
      </c>
      <c r="B4" s="2" t="s">
        <v>7</v>
      </c>
    </row>
    <row r="5" spans="1:2" x14ac:dyDescent="0.15">
      <c r="A5" s="2" t="s">
        <v>8</v>
      </c>
      <c r="B5" s="2" t="s">
        <v>9</v>
      </c>
    </row>
    <row r="6" spans="1:2" x14ac:dyDescent="0.15">
      <c r="A6" s="2" t="s">
        <v>10</v>
      </c>
      <c r="B6" s="2" t="s">
        <v>11</v>
      </c>
    </row>
    <row r="7" spans="1:2" x14ac:dyDescent="0.15">
      <c r="A7" s="2" t="s">
        <v>12</v>
      </c>
      <c r="B7" s="2" t="s">
        <v>13</v>
      </c>
    </row>
    <row r="8" spans="1:2" x14ac:dyDescent="0.15">
      <c r="A8" s="3"/>
      <c r="B8" s="3"/>
    </row>
    <row r="9" spans="1:2" x14ac:dyDescent="0.15">
      <c r="A9" s="3"/>
      <c r="B9" s="3"/>
    </row>
    <row r="10" spans="1:2" x14ac:dyDescent="0.15">
      <c r="A10" s="11" t="s">
        <v>14</v>
      </c>
      <c r="B10" s="3"/>
    </row>
    <row r="11" spans="1:2" x14ac:dyDescent="0.15">
      <c r="A11" s="11" t="s">
        <v>15</v>
      </c>
      <c r="B11" s="3"/>
    </row>
    <row r="12" spans="1:2" x14ac:dyDescent="0.15">
      <c r="A12" s="12"/>
      <c r="B12" s="4"/>
    </row>
    <row r="13" spans="1:2" x14ac:dyDescent="0.15">
      <c r="A13" s="11" t="s">
        <v>16</v>
      </c>
      <c r="B13" s="3"/>
    </row>
    <row r="14" spans="1:2" x14ac:dyDescent="0.15">
      <c r="A14" s="11" t="s">
        <v>17</v>
      </c>
      <c r="B14" s="3"/>
    </row>
    <row r="15" spans="1:2" x14ac:dyDescent="0.15">
      <c r="A15" s="11" t="s">
        <v>18</v>
      </c>
      <c r="B15" s="3"/>
    </row>
    <row r="16" spans="1:2" x14ac:dyDescent="0.15">
      <c r="A16" s="11" t="s">
        <v>19</v>
      </c>
      <c r="B16" s="3"/>
    </row>
    <row r="17" spans="1:1" x14ac:dyDescent="0.15">
      <c r="A17" t="s">
        <v>20</v>
      </c>
    </row>
  </sheetData>
  <phoneticPr fontId="1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"/>
  <sheetViews>
    <sheetView workbookViewId="0">
      <pane ySplit="1" topLeftCell="A2" activePane="bottomLeft" state="frozen"/>
      <selection pane="bottomLeft"/>
    </sheetView>
  </sheetViews>
  <sheetFormatPr defaultRowHeight="13.5" x14ac:dyDescent="0.15"/>
  <cols>
    <col min="1" max="1" width="10.75" bestFit="1" customWidth="1"/>
    <col min="2" max="2" width="23.5" bestFit="1" customWidth="1"/>
    <col min="3" max="3" width="14.25" bestFit="1" customWidth="1"/>
    <col min="4" max="4" width="21" bestFit="1" customWidth="1"/>
    <col min="5" max="5" width="16.5" bestFit="1" customWidth="1"/>
    <col min="6" max="6" width="22.875" bestFit="1" customWidth="1"/>
  </cols>
  <sheetData>
    <row r="1" spans="1:6" x14ac:dyDescent="0.15">
      <c r="A1" s="1" t="s">
        <v>21</v>
      </c>
      <c r="B1" s="1" t="s">
        <v>22</v>
      </c>
      <c r="C1" s="1" t="s">
        <v>23</v>
      </c>
      <c r="D1" s="1" t="s">
        <v>24</v>
      </c>
      <c r="E1" s="1" t="s">
        <v>25</v>
      </c>
      <c r="F1" s="1" t="s">
        <v>26</v>
      </c>
    </row>
    <row r="2" spans="1:6" x14ac:dyDescent="0.15">
      <c r="A2" s="5" t="s">
        <v>27</v>
      </c>
      <c r="B2" s="6">
        <v>51835</v>
      </c>
      <c r="C2" s="7">
        <v>1.9885E-2</v>
      </c>
      <c r="D2" s="6">
        <v>7865</v>
      </c>
      <c r="E2" s="6">
        <v>8108815</v>
      </c>
      <c r="F2" s="6">
        <v>1031</v>
      </c>
    </row>
    <row r="3" spans="1:6" x14ac:dyDescent="0.15">
      <c r="A3" s="5" t="s">
        <v>28</v>
      </c>
      <c r="B3" s="6">
        <v>39163</v>
      </c>
      <c r="C3" s="7">
        <v>2.0059E-2</v>
      </c>
      <c r="D3" s="6">
        <v>7951</v>
      </c>
      <c r="E3" s="6">
        <v>6249486</v>
      </c>
      <c r="F3" s="6">
        <v>786</v>
      </c>
    </row>
    <row r="4" spans="1:6" x14ac:dyDescent="0.15">
      <c r="A4" s="5" t="s">
        <v>29</v>
      </c>
      <c r="B4" s="6">
        <v>46961</v>
      </c>
      <c r="C4" s="7">
        <v>2.0504999999999999E-2</v>
      </c>
      <c r="D4" s="6">
        <v>7885</v>
      </c>
      <c r="E4" s="6">
        <v>7593255</v>
      </c>
      <c r="F4" s="6">
        <v>963</v>
      </c>
    </row>
    <row r="5" spans="1:6" x14ac:dyDescent="0.15">
      <c r="A5" s="5" t="s">
        <v>30</v>
      </c>
      <c r="B5" s="6">
        <v>47308</v>
      </c>
      <c r="C5" s="7">
        <v>2.0757999999999999E-2</v>
      </c>
      <c r="D5" s="6">
        <v>7881</v>
      </c>
      <c r="E5" s="6">
        <v>7739142</v>
      </c>
      <c r="F5" s="6">
        <v>982</v>
      </c>
    </row>
    <row r="6" spans="1:6" x14ac:dyDescent="0.15">
      <c r="A6" s="5" t="s">
        <v>31</v>
      </c>
      <c r="B6" s="6">
        <v>48268</v>
      </c>
      <c r="C6" s="7">
        <v>2.0839E-2</v>
      </c>
      <c r="D6" s="6">
        <v>7881</v>
      </c>
      <c r="E6" s="6">
        <v>7928286</v>
      </c>
      <c r="F6" s="6">
        <v>1006</v>
      </c>
    </row>
    <row r="7" spans="1:6" x14ac:dyDescent="0.15">
      <c r="A7" s="5" t="s">
        <v>32</v>
      </c>
      <c r="B7" s="6">
        <v>52883</v>
      </c>
      <c r="C7" s="7">
        <v>2.1094999999999999E-2</v>
      </c>
      <c r="D7" s="6">
        <v>7978</v>
      </c>
      <c r="E7" s="6">
        <v>8903448</v>
      </c>
      <c r="F7" s="6">
        <v>1116</v>
      </c>
    </row>
    <row r="8" spans="1:6" x14ac:dyDescent="0.15">
      <c r="A8" s="5" t="s">
        <v>33</v>
      </c>
      <c r="B8" s="6">
        <v>49725</v>
      </c>
      <c r="C8" s="7">
        <v>2.2283000000000001E-2</v>
      </c>
      <c r="D8" s="6">
        <v>7965</v>
      </c>
      <c r="E8" s="6">
        <v>8825220</v>
      </c>
      <c r="F8" s="6">
        <v>1108</v>
      </c>
    </row>
    <row r="9" spans="1:6" x14ac:dyDescent="0.15">
      <c r="A9" s="5" t="s">
        <v>34</v>
      </c>
      <c r="B9" s="6">
        <v>46581</v>
      </c>
      <c r="C9" s="7">
        <v>2.1699E-2</v>
      </c>
      <c r="D9" s="6">
        <v>7967</v>
      </c>
      <c r="E9" s="6">
        <v>8054637</v>
      </c>
      <c r="F9" s="6">
        <v>1011</v>
      </c>
    </row>
    <row r="10" spans="1:6" x14ac:dyDescent="0.15">
      <c r="A10" s="5" t="s">
        <v>35</v>
      </c>
      <c r="B10" s="6">
        <v>55934</v>
      </c>
      <c r="C10" s="7">
        <v>2.2584E-2</v>
      </c>
      <c r="D10" s="6">
        <v>8211</v>
      </c>
      <c r="E10" s="6">
        <v>10370493</v>
      </c>
      <c r="F10" s="6">
        <v>1263</v>
      </c>
    </row>
    <row r="11" spans="1:6" x14ac:dyDescent="0.15">
      <c r="A11" s="5" t="s">
        <v>36</v>
      </c>
      <c r="B11" s="6">
        <v>51671</v>
      </c>
      <c r="C11" s="7">
        <v>2.2301000000000001E-2</v>
      </c>
      <c r="D11" s="6">
        <v>8232</v>
      </c>
      <c r="E11" s="6">
        <v>9483264</v>
      </c>
      <c r="F11" s="6">
        <v>1152</v>
      </c>
    </row>
    <row r="12" spans="1:6" x14ac:dyDescent="0.15">
      <c r="A12" s="5" t="s">
        <v>37</v>
      </c>
      <c r="B12" s="6">
        <v>48180</v>
      </c>
      <c r="C12" s="7">
        <v>2.3111E-2</v>
      </c>
      <c r="D12" s="6">
        <v>8154</v>
      </c>
      <c r="E12" s="6">
        <v>9075402</v>
      </c>
      <c r="F12" s="6">
        <v>1113</v>
      </c>
    </row>
    <row r="13" spans="1:6" x14ac:dyDescent="0.15">
      <c r="A13" s="5" t="s">
        <v>38</v>
      </c>
      <c r="B13" s="6">
        <v>52552</v>
      </c>
      <c r="C13" s="7">
        <v>2.3276999999999999E-2</v>
      </c>
      <c r="D13" s="6">
        <v>8356</v>
      </c>
      <c r="E13" s="6">
        <v>10219388</v>
      </c>
      <c r="F13" s="6">
        <v>1223</v>
      </c>
    </row>
  </sheetData>
  <phoneticPr fontId="1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8"/>
  <sheetViews>
    <sheetView workbookViewId="0"/>
  </sheetViews>
  <sheetFormatPr defaultRowHeight="13.5" x14ac:dyDescent="0.15"/>
  <cols>
    <col min="1" max="1" width="32" customWidth="1"/>
    <col min="2" max="2" width="22" customWidth="1"/>
    <col min="3" max="3" width="32" bestFit="1" customWidth="1"/>
    <col min="4" max="4" width="22" bestFit="1" customWidth="1"/>
  </cols>
  <sheetData>
    <row r="1" spans="1:4" ht="14.25" x14ac:dyDescent="0.15">
      <c r="A1" s="13" t="s">
        <v>39</v>
      </c>
    </row>
    <row r="3" spans="1:4" x14ac:dyDescent="0.15">
      <c r="A3" t="s">
        <v>40</v>
      </c>
    </row>
    <row r="5" spans="1:4" x14ac:dyDescent="0.15">
      <c r="A5" s="1" t="s">
        <v>41</v>
      </c>
      <c r="B5" s="1" t="s">
        <v>42</v>
      </c>
    </row>
    <row r="6" spans="1:4" x14ac:dyDescent="0.15">
      <c r="A6" s="2" t="s">
        <v>22</v>
      </c>
      <c r="B6" s="8">
        <f>AVERAGE('01_週次データ'!B2:B13)</f>
        <v>49255.083333333336</v>
      </c>
    </row>
    <row r="7" spans="1:4" x14ac:dyDescent="0.15">
      <c r="A7" s="2" t="s">
        <v>23</v>
      </c>
      <c r="B7" s="7">
        <f>AVERAGE('01_週次データ'!C2:C13)</f>
        <v>2.1532999999999997E-2</v>
      </c>
    </row>
    <row r="8" spans="1:4" x14ac:dyDescent="0.15">
      <c r="A8" s="2" t="s">
        <v>24</v>
      </c>
      <c r="B8" s="8">
        <f>AVERAGE('01_週次データ'!D2:D13)</f>
        <v>8027.166666666667</v>
      </c>
    </row>
    <row r="10" spans="1:4" x14ac:dyDescent="0.15">
      <c r="A10" t="s">
        <v>43</v>
      </c>
    </row>
    <row r="12" spans="1:4" x14ac:dyDescent="0.15">
      <c r="A12" s="1" t="s">
        <v>44</v>
      </c>
      <c r="B12" s="1" t="s">
        <v>45</v>
      </c>
      <c r="C12" s="1" t="s">
        <v>46</v>
      </c>
      <c r="D12" s="1" t="s">
        <v>47</v>
      </c>
    </row>
    <row r="13" spans="1:4" x14ac:dyDescent="0.15">
      <c r="A13" s="2" t="s">
        <v>48</v>
      </c>
      <c r="B13" s="2" t="s">
        <v>49</v>
      </c>
      <c r="C13" s="9">
        <f>B7*1000*B8</f>
        <v>172848.97983333332</v>
      </c>
      <c r="D13" s="6">
        <f>C13</f>
        <v>172848.97983333332</v>
      </c>
    </row>
    <row r="14" spans="1:4" x14ac:dyDescent="0.15">
      <c r="A14" s="2" t="s">
        <v>50</v>
      </c>
      <c r="B14" s="2" t="s">
        <v>51</v>
      </c>
      <c r="C14" s="9">
        <f>B6*0.01*B8</f>
        <v>3953787.6309722224</v>
      </c>
      <c r="D14" s="6">
        <f>C14</f>
        <v>3953787.6309722224</v>
      </c>
    </row>
    <row r="15" spans="1:4" x14ac:dyDescent="0.15">
      <c r="A15" s="2" t="s">
        <v>52</v>
      </c>
      <c r="B15" s="2" t="s">
        <v>53</v>
      </c>
      <c r="C15" s="9">
        <f>B6*B7*100</f>
        <v>106060.97094166666</v>
      </c>
      <c r="D15" s="6">
        <f>C15</f>
        <v>106060.97094166666</v>
      </c>
    </row>
    <row r="17" spans="1:1" x14ac:dyDescent="0.15">
      <c r="A17" s="14" t="s">
        <v>54</v>
      </c>
    </row>
    <row r="18" spans="1:1" x14ac:dyDescent="0.15">
      <c r="A18" s="14" t="s">
        <v>55</v>
      </c>
    </row>
  </sheetData>
  <phoneticPr fontId="1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"/>
  <sheetViews>
    <sheetView workbookViewId="0"/>
  </sheetViews>
  <sheetFormatPr defaultRowHeight="13.5" x14ac:dyDescent="0.15"/>
  <cols>
    <col min="1" max="1" width="16" customWidth="1"/>
    <col min="2" max="3" width="18" bestFit="1" customWidth="1"/>
    <col min="4" max="4" width="16" bestFit="1" customWidth="1"/>
    <col min="5" max="6" width="20" bestFit="1" customWidth="1"/>
  </cols>
  <sheetData>
    <row r="1" spans="1:6" x14ac:dyDescent="0.15">
      <c r="A1" s="1" t="s">
        <v>56</v>
      </c>
      <c r="B1" s="1" t="s">
        <v>22</v>
      </c>
      <c r="C1" s="1" t="s">
        <v>26</v>
      </c>
      <c r="D1" s="1" t="s">
        <v>23</v>
      </c>
      <c r="E1" s="1" t="s">
        <v>24</v>
      </c>
      <c r="F1" s="1" t="s">
        <v>25</v>
      </c>
    </row>
    <row r="2" spans="1:6" x14ac:dyDescent="0.15">
      <c r="A2" s="2" t="s">
        <v>57</v>
      </c>
      <c r="B2" s="6">
        <v>25000</v>
      </c>
      <c r="C2" s="6">
        <v>500</v>
      </c>
      <c r="D2" s="7">
        <v>0.02</v>
      </c>
      <c r="E2" s="6">
        <v>8000</v>
      </c>
      <c r="F2" s="6">
        <v>4000000</v>
      </c>
    </row>
    <row r="3" spans="1:6" x14ac:dyDescent="0.15">
      <c r="A3" s="2" t="s">
        <v>58</v>
      </c>
      <c r="B3" s="6">
        <v>25000</v>
      </c>
      <c r="C3" s="6">
        <v>587</v>
      </c>
      <c r="D3" s="7">
        <v>2.35E-2</v>
      </c>
      <c r="E3" s="6">
        <v>8000</v>
      </c>
      <c r="F3" s="6">
        <v>4696000</v>
      </c>
    </row>
    <row r="6" spans="1:6" x14ac:dyDescent="0.15">
      <c r="A6" s="14" t="s">
        <v>59</v>
      </c>
    </row>
    <row r="7" spans="1:6" x14ac:dyDescent="0.15">
      <c r="A7" s="14" t="s">
        <v>60</v>
      </c>
    </row>
    <row r="8" spans="1:6" x14ac:dyDescent="0.15">
      <c r="A8" s="14" t="s">
        <v>61</v>
      </c>
    </row>
    <row r="9" spans="1:6" x14ac:dyDescent="0.15">
      <c r="A9" s="14" t="s">
        <v>62</v>
      </c>
    </row>
  </sheetData>
  <phoneticPr fontId="1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9"/>
  <sheetViews>
    <sheetView workbookViewId="0">
      <selection activeCell="A2" sqref="A2"/>
    </sheetView>
  </sheetViews>
  <sheetFormatPr defaultRowHeight="13.5" x14ac:dyDescent="0.15"/>
  <cols>
    <col min="1" max="1" width="26" bestFit="1" customWidth="1"/>
    <col min="2" max="2" width="16" bestFit="1" customWidth="1"/>
    <col min="3" max="3" width="18" bestFit="1" customWidth="1"/>
    <col min="4" max="4" width="12" customWidth="1"/>
    <col min="5" max="5" width="18" bestFit="1" customWidth="1"/>
  </cols>
  <sheetData>
    <row r="1" spans="1:5" x14ac:dyDescent="0.15">
      <c r="A1" t="s">
        <v>63</v>
      </c>
    </row>
    <row r="3" spans="1:5" x14ac:dyDescent="0.1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15">
      <c r="A4" s="2" t="s">
        <v>69</v>
      </c>
      <c r="B4" s="2" t="s">
        <v>70</v>
      </c>
      <c r="C4" s="2" t="s">
        <v>71</v>
      </c>
      <c r="D4" s="6">
        <v>3</v>
      </c>
      <c r="E4" s="6">
        <v>24000</v>
      </c>
    </row>
    <row r="5" spans="1:5" x14ac:dyDescent="0.15">
      <c r="A5" s="2" t="s">
        <v>72</v>
      </c>
      <c r="B5" s="2" t="s">
        <v>70</v>
      </c>
      <c r="C5" s="2" t="s">
        <v>71</v>
      </c>
      <c r="D5" s="6">
        <v>2</v>
      </c>
      <c r="E5" s="6">
        <v>14000</v>
      </c>
    </row>
    <row r="6" spans="1:5" x14ac:dyDescent="0.15">
      <c r="A6" s="2" t="s">
        <v>73</v>
      </c>
      <c r="B6" s="2" t="s">
        <v>70</v>
      </c>
      <c r="C6" s="2" t="s">
        <v>74</v>
      </c>
      <c r="D6" s="6">
        <v>1</v>
      </c>
      <c r="E6" s="6">
        <v>6000</v>
      </c>
    </row>
    <row r="7" spans="1:5" x14ac:dyDescent="0.15">
      <c r="A7" s="2" t="s">
        <v>75</v>
      </c>
      <c r="B7" s="2" t="s">
        <v>70</v>
      </c>
      <c r="C7" s="2" t="s">
        <v>74</v>
      </c>
      <c r="D7" s="6">
        <v>1</v>
      </c>
      <c r="E7" s="6">
        <v>7000</v>
      </c>
    </row>
    <row r="8" spans="1:5" x14ac:dyDescent="0.15">
      <c r="A8" s="2" t="s">
        <v>76</v>
      </c>
      <c r="B8" s="2" t="s">
        <v>70</v>
      </c>
      <c r="C8" s="2" t="s">
        <v>77</v>
      </c>
      <c r="D8" s="6">
        <v>3</v>
      </c>
      <c r="E8" s="6">
        <v>21000</v>
      </c>
    </row>
    <row r="10" spans="1:5" x14ac:dyDescent="0.15">
      <c r="A10" t="s">
        <v>78</v>
      </c>
    </row>
    <row r="11" spans="1:5" x14ac:dyDescent="0.15">
      <c r="A11" s="1" t="s">
        <v>79</v>
      </c>
      <c r="B11" s="1" t="s">
        <v>80</v>
      </c>
      <c r="C11" s="1"/>
      <c r="D11" s="1"/>
      <c r="E11" s="1"/>
    </row>
    <row r="12" spans="1:5" x14ac:dyDescent="0.15">
      <c r="A12" s="2" t="s">
        <v>71</v>
      </c>
      <c r="B12" s="6">
        <v>19000</v>
      </c>
      <c r="C12" s="6"/>
      <c r="D12" s="6"/>
      <c r="E12" s="6"/>
    </row>
    <row r="13" spans="1:5" x14ac:dyDescent="0.15">
      <c r="A13" s="2" t="s">
        <v>74</v>
      </c>
      <c r="B13" s="6">
        <v>6500</v>
      </c>
      <c r="C13" s="6"/>
      <c r="D13" s="6"/>
      <c r="E13" s="6"/>
    </row>
    <row r="14" spans="1:5" x14ac:dyDescent="0.15">
      <c r="A14" s="2" t="s">
        <v>77</v>
      </c>
      <c r="B14" s="6">
        <v>21000</v>
      </c>
      <c r="C14" s="6"/>
      <c r="D14" s="6"/>
      <c r="E14" s="6"/>
    </row>
    <row r="15" spans="1:5" x14ac:dyDescent="0.15">
      <c r="A15" t="s">
        <v>81</v>
      </c>
    </row>
    <row r="17" spans="1:5" x14ac:dyDescent="0.15">
      <c r="A17" t="s">
        <v>82</v>
      </c>
    </row>
    <row r="18" spans="1:5" x14ac:dyDescent="0.15">
      <c r="A18" t="s">
        <v>83</v>
      </c>
    </row>
    <row r="19" spans="1:5" x14ac:dyDescent="0.15">
      <c r="A19" s="1"/>
      <c r="B19" s="1"/>
      <c r="C19" s="1"/>
      <c r="D19" s="1"/>
      <c r="E19" s="1"/>
    </row>
    <row r="20" spans="1:5" x14ac:dyDescent="0.15">
      <c r="A20" s="2" t="s">
        <v>84</v>
      </c>
      <c r="B20" s="6" t="s">
        <v>85</v>
      </c>
      <c r="C20" s="6" t="s">
        <v>86</v>
      </c>
      <c r="D20" s="6" t="s">
        <v>87</v>
      </c>
      <c r="E20" s="6" t="s">
        <v>88</v>
      </c>
    </row>
    <row r="21" spans="1:5" x14ac:dyDescent="0.15">
      <c r="A21" s="2" t="s">
        <v>89</v>
      </c>
      <c r="B21" s="6">
        <v>6000</v>
      </c>
      <c r="C21" s="6">
        <v>7500</v>
      </c>
      <c r="D21" s="6">
        <v>8200</v>
      </c>
      <c r="E21" s="6">
        <v>8600</v>
      </c>
    </row>
    <row r="22" spans="1:5" x14ac:dyDescent="0.15">
      <c r="A22" s="2" t="s">
        <v>90</v>
      </c>
      <c r="B22" s="6">
        <v>6200</v>
      </c>
      <c r="C22" s="6">
        <v>7900</v>
      </c>
      <c r="D22" s="6">
        <v>8800</v>
      </c>
      <c r="E22" s="6">
        <v>9300</v>
      </c>
    </row>
    <row r="23" spans="1:5" x14ac:dyDescent="0.15">
      <c r="A23" t="s">
        <v>91</v>
      </c>
      <c r="B23">
        <v>6300</v>
      </c>
      <c r="C23">
        <v>8200</v>
      </c>
      <c r="D23">
        <v>9400</v>
      </c>
      <c r="E23">
        <v>10200</v>
      </c>
    </row>
    <row r="25" spans="1:5" x14ac:dyDescent="0.15">
      <c r="A25" t="s">
        <v>92</v>
      </c>
    </row>
    <row r="26" spans="1:5" x14ac:dyDescent="0.15">
      <c r="A26" s="1" t="s">
        <v>93</v>
      </c>
      <c r="B26" s="1" t="s">
        <v>85</v>
      </c>
      <c r="C26" s="1" t="s">
        <v>94</v>
      </c>
      <c r="D26" s="1" t="s">
        <v>95</v>
      </c>
      <c r="E26" s="1" t="s">
        <v>96</v>
      </c>
    </row>
    <row r="27" spans="1:5" x14ac:dyDescent="0.15">
      <c r="A27" s="2" t="s">
        <v>89</v>
      </c>
      <c r="B27" s="10">
        <v>1</v>
      </c>
      <c r="C27" s="10">
        <f t="shared" ref="C27:E29" si="0">C21/$B21</f>
        <v>1.25</v>
      </c>
      <c r="D27" s="10">
        <f t="shared" si="0"/>
        <v>1.3666666666666667</v>
      </c>
      <c r="E27" s="10">
        <f t="shared" si="0"/>
        <v>1.4333333333333333</v>
      </c>
    </row>
    <row r="28" spans="1:5" x14ac:dyDescent="0.15">
      <c r="A28" s="2" t="s">
        <v>90</v>
      </c>
      <c r="B28" s="10">
        <v>1</v>
      </c>
      <c r="C28" s="10">
        <f t="shared" si="0"/>
        <v>1.2741935483870968</v>
      </c>
      <c r="D28" s="10">
        <f t="shared" si="0"/>
        <v>1.4193548387096775</v>
      </c>
      <c r="E28" s="10">
        <f t="shared" si="0"/>
        <v>1.5</v>
      </c>
    </row>
    <row r="29" spans="1:5" x14ac:dyDescent="0.15">
      <c r="A29" s="2" t="s">
        <v>91</v>
      </c>
      <c r="B29" s="10">
        <v>1</v>
      </c>
      <c r="C29" s="10">
        <f t="shared" si="0"/>
        <v>1.3015873015873016</v>
      </c>
      <c r="D29" s="10">
        <f t="shared" si="0"/>
        <v>1.4920634920634921</v>
      </c>
      <c r="E29" s="10">
        <f t="shared" si="0"/>
        <v>1.6190476190476191</v>
      </c>
    </row>
  </sheetData>
  <phoneticPr fontId="1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00_サマリー</vt:lpstr>
      <vt:lpstr>01_週次データ</vt:lpstr>
      <vt:lpstr>02_感度分析</vt:lpstr>
      <vt:lpstr>03_ABテストサンプル</vt:lpstr>
      <vt:lpstr>04_LTV・コホート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勇斗 髙瀨</cp:lastModifiedBy>
  <dcterms:created xsi:type="dcterms:W3CDTF">2025-11-18T07:48:16Z</dcterms:created>
  <dcterms:modified xsi:type="dcterms:W3CDTF">2025-11-18T09:37:33Z</dcterms:modified>
</cp:coreProperties>
</file>