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2"/>
  <workbookPr/>
  <mc:AlternateContent xmlns:mc="http://schemas.openxmlformats.org/markup-compatibility/2006">
    <mc:Choice Requires="x15">
      <x15ac:absPath xmlns:x15ac="http://schemas.microsoft.com/office/spreadsheetml/2010/11/ac" url="/Users/ytakase/Downloads/"/>
    </mc:Choice>
  </mc:AlternateContent>
  <xr:revisionPtr revIDLastSave="0" documentId="13_ncr:1_{9B025EDA-8A09-B344-B39E-A903AD9FCDB8}" xr6:coauthVersionLast="47" xr6:coauthVersionMax="47" xr10:uidLastSave="{00000000-0000-0000-0000-000000000000}"/>
  <bookViews>
    <workbookView xWindow="0" yWindow="500" windowWidth="28800" windowHeight="17500" xr2:uid="{00000000-000D-0000-FFFF-FFFF00000000}"/>
  </bookViews>
  <sheets>
    <sheet name="カイ二乗検定_2群比較" sheetId="1" r:id="rId1"/>
    <sheet name="説明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" i="1" l="1"/>
  <c r="D14" i="1"/>
  <c r="C14" i="1"/>
  <c r="E13" i="1"/>
  <c r="E15" i="1" s="1"/>
  <c r="D13" i="1"/>
  <c r="D15" i="1" s="1"/>
  <c r="C13" i="1"/>
  <c r="D9" i="1"/>
  <c r="C9" i="1"/>
  <c r="I14" i="1" l="1"/>
  <c r="C15" i="1"/>
  <c r="H14" i="1" s="1"/>
  <c r="C18" i="1" s="1"/>
  <c r="H13" i="1"/>
  <c r="C20" i="1" s="1"/>
  <c r="I13" i="1"/>
  <c r="C23" i="1" l="1"/>
  <c r="C22" i="1"/>
</calcChain>
</file>

<file path=xl/sharedStrings.xml><?xml version="1.0" encoding="utf-8"?>
<sst xmlns="http://schemas.openxmlformats.org/spreadsheetml/2006/main" count="55" uniqueCount="46">
  <si>
    <t>メルマガABテスト用 カイ二乗検定シート（2群比較）</t>
  </si>
  <si>
    <t>テスト名</t>
  </si>
  <si>
    <t>（例）件名A vs 件名B</t>
  </si>
  <si>
    <t>指標（例：開封、クリックなど）</t>
  </si>
  <si>
    <t>開封</t>
  </si>
  <si>
    <t xml:space="preserve"> </t>
  </si>
  <si>
    <t>グループA</t>
  </si>
  <si>
    <t>グループB</t>
  </si>
  <si>
    <t>配信数（母数）</t>
  </si>
  <si>
    <t>成果数（開封・クリックなど）</t>
  </si>
  <si>
    <t>成果率</t>
  </si>
  <si>
    <t>観測度数（Observed）</t>
  </si>
  <si>
    <t>期待度数（Expected）</t>
  </si>
  <si>
    <t>成果あり</t>
  </si>
  <si>
    <t>成果なし</t>
  </si>
  <si>
    <t>合計</t>
  </si>
  <si>
    <t>カイ二乗統計量</t>
  </si>
  <si>
    <t>自由度</t>
  </si>
  <si>
    <t>p値（有意確率）</t>
  </si>
  <si>
    <t>判定（5%水準）</t>
  </si>
  <si>
    <t>判定（1%水準）</t>
  </si>
  <si>
    <t>【使い方】</t>
  </si>
  <si>
    <t>1. C7〜D7 に各グループの「配信数（母数）」を入力します。</t>
  </si>
  <si>
    <t>2. C8〜D8 に各グループの「成果数（開封・クリック数など）」を入力します。</t>
  </si>
  <si>
    <t>3. 観測度数（C13:D14）は自動で計算されます。</t>
  </si>
  <si>
    <t>4. 期待度数（H13:I14）、カイ二乗統計量（C18）、p値（C20）も自動で計算されます。</t>
  </si>
  <si>
    <t>5. C22・C23 の判定コメントを参考に、ABテストの結果を解釈してください。</t>
  </si>
  <si>
    <t>メルマガABテストにおけるカイ二乗検定シートの概要</t>
  </si>
  <si>
    <t>■ このファイルでできること</t>
  </si>
  <si>
    <t>- メルマガのABテスト（2パターン）の結果から、開封率・クリック率などの差が統計的に有意かどうかを判定できます。</t>
  </si>
  <si>
    <t>■ 利用シーンの例</t>
  </si>
  <si>
    <t>- 件名A vs 件名B の開封率比較</t>
  </si>
  <si>
    <t>- 配信時間（朝 vs 夜）のクリック率比較</t>
  </si>
  <si>
    <t>- クリエイティブA vs B のクリック率比較</t>
  </si>
  <si>
    <t>■ 使い方の流れ</t>
  </si>
  <si>
    <t>1. 「カイ二乗検定_2群比較」シートを開きます。</t>
  </si>
  <si>
    <t>2. テスト名・指標名を入力します（任意）。</t>
  </si>
  <si>
    <t>3. グループA/Bそれぞれの配信数（母数）と成果数（開封数・クリック数など）を入力します。</t>
  </si>
  <si>
    <t>4. 観測度数と期待度数は自動計算されます。</t>
  </si>
  <si>
    <t>5. p値（C20）と判定（C22, C23）を見て、「差がある」と言えるかどうかを判断します。</t>
  </si>
  <si>
    <t>■ p値の目安</t>
  </si>
  <si>
    <t>- p &lt; 0.05：5%水準で有意差あり（「偶然とは言い難い差」と判断）</t>
  </si>
  <si>
    <t>- p &lt; 0.01：1%水準で有意差あり（より強い根拠）</t>
  </si>
  <si>
    <t>- p ≥ 0.05：有意差なし（今回のデータだけでは差があるとは言えない）</t>
  </si>
  <si>
    <t>※注意：Excelのバージョン・言語設定によっては、CHISQ.TEST 関数が CHITEST など別名になっている場合があります。</t>
  </si>
  <si>
    <t>その場合は、C20セルの関数をお使いの環境に合わせて修正してください。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</si>
</sst>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4">
    <font>
      <sz val="11"/>
      <color theme="1"/>
      <name val="ＭＳ Ｐゴシック"/>
      <family val="2"/>
      <scheme val="minor"/>
    </font>
    <font>
      <b/>
      <sz val="14"/>
      <name val="ＭＳ Ｐゴシック"/>
      <charset val="128"/>
    </font>
    <font>
      <b/>
      <sz val="11"/>
      <name val="ＭＳ Ｐゴシック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ck">
        <color rgb="FFC00000"/>
      </top>
      <bottom/>
      <diagonal/>
    </border>
    <border>
      <left style="thick">
        <color rgb="FFC00000"/>
      </left>
      <right/>
      <top/>
      <bottom/>
      <diagonal/>
    </border>
    <border>
      <left style="thick">
        <color rgb="FFC00000"/>
      </left>
      <right/>
      <top style="thick">
        <color rgb="FFC00000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176" fontId="0" fillId="0" borderId="0" xfId="0" applyNumberFormat="1"/>
    <xf numFmtId="0" fontId="2" fillId="0" borderId="0" xfId="0" applyFont="1"/>
    <xf numFmtId="0" fontId="1" fillId="0" borderId="0" xfId="0" applyFont="1"/>
    <xf numFmtId="0" fontId="0" fillId="0" borderId="0" xfId="0"/>
    <xf numFmtId="0" fontId="0" fillId="0" borderId="0" xfId="0" applyBorder="1"/>
    <xf numFmtId="0" fontId="0" fillId="0" borderId="0" xfId="0" applyBorder="1" applyAlignment="1">
      <alignment horizontal="center"/>
    </xf>
    <xf numFmtId="176" fontId="0" fillId="0" borderId="0" xfId="0" applyNumberFormat="1" applyBorder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6" xfId="0" applyBorder="1"/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31"/>
  <sheetViews>
    <sheetView tabSelected="1" workbookViewId="0"/>
  </sheetViews>
  <sheetFormatPr baseColWidth="10" defaultColWidth="8.83203125" defaultRowHeight="14"/>
  <cols>
    <col min="2" max="2" width="30" customWidth="1"/>
    <col min="3" max="5" width="18" customWidth="1"/>
    <col min="7" max="9" width="18" customWidth="1"/>
  </cols>
  <sheetData>
    <row r="1" spans="2:9" ht="17">
      <c r="B1" s="5" t="s">
        <v>0</v>
      </c>
      <c r="C1" s="6"/>
      <c r="D1" s="6"/>
      <c r="E1" s="6"/>
      <c r="F1" s="6"/>
    </row>
    <row r="3" spans="2:9">
      <c r="B3" t="s">
        <v>1</v>
      </c>
      <c r="C3" t="s">
        <v>2</v>
      </c>
    </row>
    <row r="4" spans="2:9">
      <c r="B4" t="s">
        <v>3</v>
      </c>
      <c r="C4" t="s">
        <v>4</v>
      </c>
    </row>
    <row r="6" spans="2:9" ht="15" thickBot="1">
      <c r="B6" t="s">
        <v>5</v>
      </c>
      <c r="C6" s="8" t="s">
        <v>6</v>
      </c>
      <c r="D6" s="2" t="s">
        <v>7</v>
      </c>
    </row>
    <row r="7" spans="2:9">
      <c r="B7" t="s">
        <v>8</v>
      </c>
      <c r="C7" s="10">
        <v>1000</v>
      </c>
      <c r="D7" s="11">
        <v>1000</v>
      </c>
      <c r="E7" s="7"/>
    </row>
    <row r="8" spans="2:9" ht="15" thickBot="1">
      <c r="B8" t="s">
        <v>9</v>
      </c>
      <c r="C8" s="12">
        <v>220</v>
      </c>
      <c r="D8" s="13">
        <v>270</v>
      </c>
      <c r="E8" s="7"/>
    </row>
    <row r="9" spans="2:9">
      <c r="B9" t="s">
        <v>10</v>
      </c>
      <c r="C9" s="3">
        <f>IF(C7&gt;0,C8/C7,"")</f>
        <v>0.22</v>
      </c>
      <c r="D9" s="9">
        <f>IF(D7&gt;0,D8/D7,"")</f>
        <v>0.27</v>
      </c>
    </row>
    <row r="11" spans="2:9">
      <c r="B11" t="s">
        <v>11</v>
      </c>
      <c r="G11" t="s">
        <v>12</v>
      </c>
    </row>
    <row r="12" spans="2:9">
      <c r="B12" t="s">
        <v>5</v>
      </c>
      <c r="C12" s="2" t="s">
        <v>13</v>
      </c>
      <c r="D12" s="2" t="s">
        <v>14</v>
      </c>
      <c r="E12" s="2" t="s">
        <v>15</v>
      </c>
      <c r="G12" t="s">
        <v>5</v>
      </c>
      <c r="H12" s="2" t="s">
        <v>13</v>
      </c>
      <c r="I12" s="2" t="s">
        <v>14</v>
      </c>
    </row>
    <row r="13" spans="2:9">
      <c r="B13" t="s">
        <v>6</v>
      </c>
      <c r="C13">
        <f>C8</f>
        <v>220</v>
      </c>
      <c r="D13">
        <f>C7-C8</f>
        <v>780</v>
      </c>
      <c r="E13">
        <f>C7</f>
        <v>1000</v>
      </c>
      <c r="G13" t="s">
        <v>6</v>
      </c>
      <c r="H13">
        <f>$E$13*$C$15/$E$15</f>
        <v>245</v>
      </c>
      <c r="I13">
        <f>$E$13*$D$15/$E$15</f>
        <v>755</v>
      </c>
    </row>
    <row r="14" spans="2:9">
      <c r="B14" t="s">
        <v>7</v>
      </c>
      <c r="C14">
        <f>D8</f>
        <v>270</v>
      </c>
      <c r="D14">
        <f>D7-D8</f>
        <v>730</v>
      </c>
      <c r="E14">
        <f>D7</f>
        <v>1000</v>
      </c>
      <c r="G14" t="s">
        <v>7</v>
      </c>
      <c r="H14">
        <f>$E$14*$C$15/$E$15</f>
        <v>245</v>
      </c>
      <c r="I14">
        <f>$E$14*$D$15/$E$15</f>
        <v>755</v>
      </c>
    </row>
    <row r="15" spans="2:9">
      <c r="B15" t="s">
        <v>15</v>
      </c>
      <c r="C15">
        <f>C13+C14</f>
        <v>490</v>
      </c>
      <c r="D15">
        <f>D13+D14</f>
        <v>1510</v>
      </c>
      <c r="E15">
        <f>E13+E14</f>
        <v>2000</v>
      </c>
    </row>
    <row r="18" spans="2:4">
      <c r="B18" t="s">
        <v>16</v>
      </c>
      <c r="C18">
        <f>(C13-H13)^2/H13 + (D13-I13)^2/I13 + (C14-H14)^2/H14 + (D14-I14)^2/I14</f>
        <v>6.7576699553993773</v>
      </c>
    </row>
    <row r="19" spans="2:4" ht="15" thickBot="1">
      <c r="B19" t="s">
        <v>17</v>
      </c>
      <c r="C19">
        <v>1</v>
      </c>
    </row>
    <row r="20" spans="2:4" ht="16" thickTop="1" thickBot="1">
      <c r="B20" t="s">
        <v>18</v>
      </c>
      <c r="C20" s="15">
        <f>CHITEST(C13:D14,H13:I14)</f>
        <v>9.3345568539461837E-3</v>
      </c>
      <c r="D20" s="16"/>
    </row>
    <row r="21" spans="2:4" ht="15" thickTop="1">
      <c r="C21" s="14"/>
    </row>
    <row r="22" spans="2:4">
      <c r="B22" t="s">
        <v>19</v>
      </c>
      <c r="C22" t="str">
        <f>IF(C20&lt;0.05,"有意差あり（グループ間に差があると判断）","有意差なし（差があるとは言えない）")</f>
        <v>有意差あり（グループ間に差があると判断）</v>
      </c>
    </row>
    <row r="23" spans="2:4">
      <c r="B23" t="s">
        <v>20</v>
      </c>
      <c r="C23" t="str">
        <f>IF(C20&lt;0.01,"有意差あり（グループ間に差があると判断）","有意差なし（差があるとは言えない）")</f>
        <v>有意差あり（グループ間に差があると判断）</v>
      </c>
    </row>
    <row r="26" spans="2:4">
      <c r="B26" s="4" t="s">
        <v>21</v>
      </c>
    </row>
    <row r="27" spans="2:4">
      <c r="B27" t="s">
        <v>22</v>
      </c>
    </row>
    <row r="28" spans="2:4">
      <c r="B28" t="s">
        <v>23</v>
      </c>
    </row>
    <row r="29" spans="2:4">
      <c r="B29" t="s">
        <v>24</v>
      </c>
    </row>
    <row r="30" spans="2:4">
      <c r="B30" t="s">
        <v>25</v>
      </c>
    </row>
    <row r="31" spans="2:4">
      <c r="B31" t="s">
        <v>26</v>
      </c>
    </row>
  </sheetData>
  <mergeCells count="1">
    <mergeCell ref="B1:F1"/>
  </mergeCells>
  <phoneticPr fontId="3"/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4"/>
  <sheetViews>
    <sheetView workbookViewId="0"/>
  </sheetViews>
  <sheetFormatPr baseColWidth="10" defaultColWidth="8.83203125" defaultRowHeight="14"/>
  <cols>
    <col min="1" max="4" width="60" customWidth="1"/>
  </cols>
  <sheetData>
    <row r="1" spans="1:1" ht="17">
      <c r="A1" s="1" t="s">
        <v>27</v>
      </c>
    </row>
    <row r="3" spans="1:1">
      <c r="A3" t="s">
        <v>28</v>
      </c>
    </row>
    <row r="4" spans="1:1">
      <c r="A4" t="s">
        <v>29</v>
      </c>
    </row>
    <row r="6" spans="1:1">
      <c r="A6" t="s">
        <v>30</v>
      </c>
    </row>
    <row r="7" spans="1:1">
      <c r="A7" t="s">
        <v>31</v>
      </c>
    </row>
    <row r="8" spans="1:1">
      <c r="A8" t="s">
        <v>32</v>
      </c>
    </row>
    <row r="9" spans="1:1">
      <c r="A9" t="s">
        <v>33</v>
      </c>
    </row>
    <row r="11" spans="1:1">
      <c r="A11" t="s">
        <v>34</v>
      </c>
    </row>
    <row r="12" spans="1:1">
      <c r="A12" t="s">
        <v>35</v>
      </c>
    </row>
    <row r="13" spans="1:1">
      <c r="A13" t="s">
        <v>36</v>
      </c>
    </row>
    <row r="14" spans="1:1">
      <c r="A14" t="s">
        <v>37</v>
      </c>
    </row>
    <row r="15" spans="1:1">
      <c r="A15" t="s">
        <v>38</v>
      </c>
    </row>
    <row r="16" spans="1:1">
      <c r="A16" t="s">
        <v>39</v>
      </c>
    </row>
    <row r="18" spans="1:1">
      <c r="A18" t="s">
        <v>40</v>
      </c>
    </row>
    <row r="19" spans="1:1">
      <c r="A19" t="s">
        <v>41</v>
      </c>
    </row>
    <row r="20" spans="1:1">
      <c r="A20" t="s">
        <v>42</v>
      </c>
    </row>
    <row r="21" spans="1:1">
      <c r="A21" t="s">
        <v>43</v>
      </c>
    </row>
    <row r="23" spans="1:1">
      <c r="A23" t="s">
        <v>44</v>
      </c>
    </row>
    <row r="24" spans="1:1">
      <c r="A24" t="s">
        <v>45</v>
      </c>
    </row>
  </sheetData>
  <phoneticPr fontId="3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カイ二乗検定_2群比較</vt:lpstr>
      <vt:lpstr>説明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勇斗 髙瀨</cp:lastModifiedBy>
  <dcterms:created xsi:type="dcterms:W3CDTF">2025-11-15T03:26:40Z</dcterms:created>
  <dcterms:modified xsi:type="dcterms:W3CDTF">2025-11-15T05:47:25Z</dcterms:modified>
</cp:coreProperties>
</file>